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P\P\ePilot\07_Frontend-Gestaltung\"/>
    </mc:Choice>
  </mc:AlternateContent>
  <bookViews>
    <workbookView xWindow="0" yWindow="0" windowWidth="28800" windowHeight="14100"/>
  </bookViews>
  <sheets>
    <sheet name="Berechnung des Durchflusses" sheetId="1" r:id="rId1"/>
  </sheets>
  <definedNames>
    <definedName name="_xlnm.Print_Area" localSheetId="0">'Berechnung des Durchflusses'!$A$1:$AQ$28</definedName>
    <definedName name="Print_Area" localSheetId="0">'Berechnung des Durchflusses'!$A$1:$AP$27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2" i="1" l="1"/>
  <c r="AH20" i="1"/>
  <c r="AH19" i="1"/>
  <c r="AH18" i="1"/>
  <c r="AH17" i="1"/>
  <c r="AH16" i="1"/>
  <c r="AH15" i="1"/>
  <c r="AH14" i="1"/>
  <c r="AH13" i="1"/>
  <c r="AH12" i="1"/>
  <c r="AH23" i="1" l="1"/>
  <c r="AH24" i="1" s="1"/>
</calcChain>
</file>

<file path=xl/sharedStrings.xml><?xml version="1.0" encoding="utf-8"?>
<sst xmlns="http://schemas.openxmlformats.org/spreadsheetml/2006/main" count="41" uniqueCount="28">
  <si>
    <t>Berechnungshilfe Trinkwasseranschluss</t>
  </si>
  <si>
    <t>Trinkwasser</t>
  </si>
  <si>
    <t>Durchfluss (in l/s)</t>
  </si>
  <si>
    <t>Art der Verbrauchseinrichtungen</t>
  </si>
  <si>
    <t>vorhanden</t>
  </si>
  <si>
    <t>neu</t>
  </si>
  <si>
    <t>entfernt</t>
  </si>
  <si>
    <t>gesamt</t>
  </si>
  <si>
    <t>Anzahl</t>
  </si>
  <si>
    <t xml:space="preserve"> l/s</t>
  </si>
  <si>
    <t>Waschtisch</t>
  </si>
  <si>
    <t>0,07 + 0,07</t>
  </si>
  <si>
    <t>Spülkasten</t>
  </si>
  <si>
    <t>Wanne / Dusche</t>
  </si>
  <si>
    <t>0,15 + 0,15</t>
  </si>
  <si>
    <t>Küchenspüle</t>
  </si>
  <si>
    <t>Geschirrspülmaschine</t>
  </si>
  <si>
    <t>Waschmaschine</t>
  </si>
  <si>
    <t xml:space="preserve">Auslaufventil </t>
  </si>
  <si>
    <t>Druckspüler DN 20</t>
  </si>
  <si>
    <t>Sonstige Entnahme</t>
  </si>
  <si>
    <t>Der Einbau einer Druckerhöhungsanlage ist mit</t>
  </si>
  <si>
    <t>Summendurchfluss  VR :</t>
  </si>
  <si>
    <t>l/s</t>
  </si>
  <si>
    <t>technischen Daten dem VU anzuzeigen !</t>
  </si>
  <si>
    <t>Gesamtspitzendurchfluss VS :</t>
  </si>
  <si>
    <t>Kein Brandschutz (dieser ist separat zu beantragen) !</t>
  </si>
  <si>
    <t>Stadtwerke Service Meerbusch Willich GmbH &amp; Co. KG - Gießerallee 24 - 47877 Willich - Telefon 02154 / 4703-0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</si>
</sst>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#;\-0.00##;"/>
    <numFmt numFmtId="165" formatCode="0.00;\-.##;"/>
  </numFmts>
  <fonts count="16" x14ac:knownFonts="1">
    <font>
      <sz val="10"/>
      <name val="Arial"/>
    </font>
    <font>
      <sz val="10"/>
      <name val="Arial"/>
      <family val="2"/>
    </font>
    <font>
      <b/>
      <sz val="22"/>
      <name val="Arial"/>
      <family val="2"/>
    </font>
    <font>
      <b/>
      <sz val="10"/>
      <color theme="3"/>
      <name val="Arial"/>
      <family val="2"/>
    </font>
    <font>
      <sz val="8"/>
      <color indexed="8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vertAlign val="superscript"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 style="thin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hair">
        <color indexed="8"/>
      </bottom>
      <diagonal/>
    </border>
    <border>
      <left/>
      <right style="double">
        <color indexed="64"/>
      </right>
      <top style="double">
        <color indexed="8"/>
      </top>
      <bottom style="hair">
        <color indexed="8"/>
      </bottom>
      <diagonal/>
    </border>
    <border>
      <left style="double">
        <color auto="1"/>
      </left>
      <right/>
      <top/>
      <bottom/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double">
        <color indexed="8"/>
      </left>
      <right/>
      <top/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double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/>
      <right style="hair">
        <color indexed="8"/>
      </right>
      <top style="hair">
        <color indexed="8"/>
      </top>
      <bottom style="double">
        <color indexed="8"/>
      </bottom>
      <diagonal/>
    </border>
    <border>
      <left/>
      <right style="double">
        <color indexed="64"/>
      </right>
      <top style="hair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Fill="1" applyProtection="1"/>
    <xf numFmtId="49" fontId="1" fillId="0" borderId="0" xfId="0" applyNumberFormat="1" applyFont="1" applyFill="1" applyBorder="1" applyProtection="1"/>
    <xf numFmtId="0" fontId="1" fillId="0" borderId="0" xfId="0" applyFont="1" applyFill="1" applyBorder="1" applyProtection="1"/>
    <xf numFmtId="0" fontId="3" fillId="0" borderId="0" xfId="0" applyFont="1" applyAlignment="1" applyProtection="1">
      <alignment vertical="center" textRotation="180" wrapText="1"/>
    </xf>
    <xf numFmtId="0" fontId="1" fillId="0" borderId="0" xfId="0" applyFont="1" applyFill="1" applyBorder="1" applyAlignment="1" applyProtection="1"/>
    <xf numFmtId="49" fontId="4" fillId="0" borderId="0" xfId="0" applyNumberFormat="1" applyFont="1" applyFill="1" applyBorder="1" applyProtection="1"/>
    <xf numFmtId="49" fontId="1" fillId="0" borderId="1" xfId="0" applyNumberFormat="1" applyFont="1" applyFill="1" applyBorder="1" applyProtection="1"/>
    <xf numFmtId="0" fontId="0" fillId="0" borderId="0" xfId="0" applyAlignment="1"/>
    <xf numFmtId="49" fontId="1" fillId="0" borderId="2" xfId="0" applyNumberFormat="1" applyFont="1" applyFill="1" applyBorder="1" applyProtection="1"/>
    <xf numFmtId="49" fontId="1" fillId="0" borderId="3" xfId="0" applyNumberFormat="1" applyFont="1" applyFill="1" applyBorder="1" applyProtection="1"/>
    <xf numFmtId="49" fontId="4" fillId="0" borderId="3" xfId="0" applyNumberFormat="1" applyFont="1" applyFill="1" applyBorder="1" applyProtection="1"/>
    <xf numFmtId="49" fontId="1" fillId="0" borderId="4" xfId="0" applyNumberFormat="1" applyFont="1" applyFill="1" applyBorder="1" applyProtection="1"/>
    <xf numFmtId="0" fontId="1" fillId="0" borderId="5" xfId="0" applyFont="1" applyFill="1" applyBorder="1" applyProtection="1"/>
    <xf numFmtId="0" fontId="5" fillId="0" borderId="0" xfId="0" applyFont="1" applyFill="1" applyBorder="1" applyProtection="1"/>
    <xf numFmtId="0" fontId="1" fillId="0" borderId="6" xfId="0" applyFont="1" applyFill="1" applyBorder="1" applyProtection="1"/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49" fontId="6" fillId="0" borderId="9" xfId="0" applyNumberFormat="1" applyFont="1" applyFill="1" applyBorder="1" applyAlignment="1" applyProtection="1">
      <alignment horizontal="center"/>
    </xf>
    <xf numFmtId="49" fontId="6" fillId="0" borderId="0" xfId="0" applyNumberFormat="1" applyFont="1" applyFill="1" applyBorder="1" applyAlignment="1" applyProtection="1">
      <alignment horizontal="center"/>
    </xf>
    <xf numFmtId="49" fontId="6" fillId="0" borderId="8" xfId="0" applyNumberFormat="1" applyFont="1" applyFill="1" applyBorder="1" applyAlignment="1" applyProtection="1">
      <alignment horizontal="center"/>
    </xf>
    <xf numFmtId="49" fontId="6" fillId="0" borderId="7" xfId="0" applyNumberFormat="1" applyFont="1" applyFill="1" applyBorder="1" applyAlignment="1" applyProtection="1">
      <alignment horizontal="center"/>
    </xf>
    <xf numFmtId="0" fontId="7" fillId="0" borderId="15" xfId="0" applyFont="1" applyFill="1" applyBorder="1" applyAlignment="1" applyProtection="1">
      <alignment horizontal="left"/>
    </xf>
    <xf numFmtId="0" fontId="9" fillId="0" borderId="25" xfId="0" applyFont="1" applyFill="1" applyBorder="1" applyAlignment="1" applyProtection="1">
      <alignment vertical="center" textRotation="180" wrapText="1"/>
    </xf>
    <xf numFmtId="0" fontId="7" fillId="0" borderId="26" xfId="0" applyFont="1" applyFill="1" applyBorder="1" applyAlignment="1" applyProtection="1">
      <alignment horizontal="left"/>
    </xf>
    <xf numFmtId="0" fontId="7" fillId="0" borderId="38" xfId="0" applyFont="1" applyFill="1" applyBorder="1" applyAlignment="1" applyProtection="1">
      <alignment horizontal="left"/>
    </xf>
    <xf numFmtId="164" fontId="1" fillId="0" borderId="28" xfId="0" applyNumberFormat="1" applyFont="1" applyFill="1" applyBorder="1" applyAlignment="1" applyProtection="1">
      <alignment horizontal="center" vertical="center"/>
    </xf>
    <xf numFmtId="164" fontId="1" fillId="0" borderId="27" xfId="0" applyNumberFormat="1" applyFont="1" applyFill="1" applyBorder="1" applyAlignment="1" applyProtection="1">
      <alignment horizontal="center" vertical="center"/>
    </xf>
    <xf numFmtId="49" fontId="7" fillId="0" borderId="27" xfId="0" applyNumberFormat="1" applyFont="1" applyFill="1" applyBorder="1" applyAlignment="1" applyProtection="1">
      <alignment horizontal="center" vertical="center"/>
    </xf>
    <xf numFmtId="49" fontId="7" fillId="0" borderId="32" xfId="0" applyNumberFormat="1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/>
    <xf numFmtId="0" fontId="6" fillId="0" borderId="0" xfId="0" applyFont="1" applyFill="1" applyBorder="1" applyAlignment="1" applyProtection="1">
      <alignment horizontal="left"/>
    </xf>
    <xf numFmtId="0" fontId="6" fillId="0" borderId="9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/>
    <xf numFmtId="49" fontId="12" fillId="0" borderId="44" xfId="0" applyNumberFormat="1" applyFont="1" applyFill="1" applyBorder="1" applyAlignment="1" applyProtection="1"/>
    <xf numFmtId="0" fontId="8" fillId="0" borderId="0" xfId="0" applyFont="1" applyFill="1" applyAlignment="1" applyProtection="1"/>
    <xf numFmtId="0" fontId="14" fillId="0" borderId="39" xfId="0" applyFont="1" applyFill="1" applyBorder="1" applyAlignment="1" applyProtection="1"/>
    <xf numFmtId="0" fontId="14" fillId="0" borderId="41" xfId="0" applyFont="1" applyFill="1" applyBorder="1" applyAlignment="1" applyProtection="1">
      <alignment horizontal="right"/>
    </xf>
    <xf numFmtId="0" fontId="1" fillId="0" borderId="0" xfId="0" applyFont="1" applyFill="1" applyAlignment="1" applyProtection="1"/>
    <xf numFmtId="49" fontId="2" fillId="0" borderId="0" xfId="0" applyNumberFormat="1" applyFont="1" applyFill="1" applyBorder="1" applyAlignment="1" applyProtection="1">
      <alignment horizontal="left" vertical="center" wrapText="1"/>
    </xf>
    <xf numFmtId="0" fontId="7" fillId="0" borderId="16" xfId="0" applyFont="1" applyFill="1" applyBorder="1" applyAlignment="1" applyProtection="1">
      <alignment horizontal="left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 applyProtection="1">
      <alignment horizontal="center" vertical="center"/>
      <protection locked="0"/>
    </xf>
    <xf numFmtId="2" fontId="8" fillId="0" borderId="19" xfId="0" applyNumberFormat="1" applyFont="1" applyFill="1" applyBorder="1" applyAlignment="1" applyProtection="1">
      <alignment horizontal="center" vertical="center"/>
    </xf>
    <xf numFmtId="0" fontId="1" fillId="0" borderId="16" xfId="0" applyFont="1" applyFill="1" applyBorder="1" applyProtection="1"/>
    <xf numFmtId="0" fontId="1" fillId="0" borderId="20" xfId="0" applyFont="1" applyFill="1" applyBorder="1" applyProtection="1"/>
    <xf numFmtId="2" fontId="8" fillId="0" borderId="21" xfId="0" applyNumberFormat="1" applyFont="1" applyFill="1" applyBorder="1" applyAlignment="1" applyProtection="1">
      <alignment horizontal="center" vertical="center"/>
    </xf>
    <xf numFmtId="2" fontId="8" fillId="0" borderId="3" xfId="0" applyNumberFormat="1" applyFont="1" applyFill="1" applyBorder="1" applyAlignment="1" applyProtection="1">
      <alignment horizontal="center" vertical="center"/>
    </xf>
    <xf numFmtId="2" fontId="8" fillId="0" borderId="22" xfId="0" applyNumberFormat="1" applyFont="1" applyFill="1" applyBorder="1" applyAlignment="1" applyProtection="1">
      <alignment horizontal="center" vertical="center"/>
    </xf>
    <xf numFmtId="164" fontId="1" fillId="0" borderId="23" xfId="0" applyNumberFormat="1" applyFont="1" applyFill="1" applyBorder="1" applyAlignment="1" applyProtection="1">
      <alignment horizontal="center" vertical="center"/>
    </xf>
    <xf numFmtId="164" fontId="1" fillId="0" borderId="16" xfId="0" applyNumberFormat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49" fontId="6" fillId="0" borderId="9" xfId="0" applyNumberFormat="1" applyFont="1" applyFill="1" applyBorder="1" applyAlignment="1" applyProtection="1">
      <alignment horizontal="center"/>
    </xf>
    <xf numFmtId="49" fontId="6" fillId="0" borderId="0" xfId="0" applyNumberFormat="1" applyFont="1" applyFill="1" applyBorder="1" applyAlignment="1" applyProtection="1">
      <alignment horizontal="center"/>
    </xf>
    <xf numFmtId="49" fontId="6" fillId="0" borderId="8" xfId="0" applyNumberFormat="1" applyFont="1" applyFill="1" applyBorder="1" applyAlignment="1" applyProtection="1">
      <alignment horizontal="center"/>
    </xf>
    <xf numFmtId="49" fontId="6" fillId="0" borderId="7" xfId="0" applyNumberFormat="1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12" xfId="0" applyFont="1" applyFill="1" applyBorder="1" applyAlignment="1" applyProtection="1">
      <alignment horizontal="center"/>
    </xf>
    <xf numFmtId="0" fontId="6" fillId="0" borderId="13" xfId="0" applyFont="1" applyFill="1" applyBorder="1" applyAlignment="1" applyProtection="1">
      <alignment horizontal="center"/>
    </xf>
    <xf numFmtId="49" fontId="6" fillId="0" borderId="13" xfId="0" applyNumberFormat="1" applyFont="1" applyFill="1" applyBorder="1" applyAlignment="1" applyProtection="1">
      <alignment horizontal="center"/>
    </xf>
    <xf numFmtId="49" fontId="6" fillId="0" borderId="1" xfId="0" applyNumberFormat="1" applyFont="1" applyFill="1" applyBorder="1" applyAlignment="1" applyProtection="1">
      <alignment horizontal="center"/>
    </xf>
    <xf numFmtId="49" fontId="6" fillId="0" borderId="12" xfId="0" applyNumberFormat="1" applyFont="1" applyFill="1" applyBorder="1" applyAlignment="1" applyProtection="1">
      <alignment horizontal="center"/>
    </xf>
    <xf numFmtId="49" fontId="6" fillId="0" borderId="14" xfId="0" applyNumberFormat="1" applyFont="1" applyFill="1" applyBorder="1" applyAlignment="1" applyProtection="1">
      <alignment horizontal="center"/>
    </xf>
    <xf numFmtId="49" fontId="7" fillId="0" borderId="16" xfId="0" applyNumberFormat="1" applyFont="1" applyFill="1" applyBorder="1" applyAlignment="1" applyProtection="1">
      <alignment horizontal="center" vertical="center"/>
    </xf>
    <xf numFmtId="49" fontId="7" fillId="0" borderId="24" xfId="0" applyNumberFormat="1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left"/>
    </xf>
    <xf numFmtId="0" fontId="1" fillId="3" borderId="28" xfId="0" applyFont="1" applyFill="1" applyBorder="1" applyAlignment="1" applyProtection="1">
      <alignment horizontal="center" vertical="center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2" fontId="8" fillId="0" borderId="30" xfId="0" applyNumberFormat="1" applyFont="1" applyFill="1" applyBorder="1" applyAlignment="1" applyProtection="1">
      <alignment horizontal="center" vertical="center"/>
    </xf>
    <xf numFmtId="2" fontId="8" fillId="0" borderId="27" xfId="0" applyNumberFormat="1" applyFont="1" applyFill="1" applyBorder="1" applyAlignment="1" applyProtection="1">
      <alignment horizontal="center" vertical="center"/>
    </xf>
    <xf numFmtId="2" fontId="8" fillId="0" borderId="31" xfId="0" applyNumberFormat="1" applyFont="1" applyFill="1" applyBorder="1" applyAlignment="1" applyProtection="1">
      <alignment horizontal="center" vertical="center"/>
    </xf>
    <xf numFmtId="164" fontId="1" fillId="0" borderId="28" xfId="0" applyNumberFormat="1" applyFont="1" applyFill="1" applyBorder="1" applyAlignment="1" applyProtection="1">
      <alignment horizontal="center" vertical="center"/>
    </xf>
    <xf numFmtId="164" fontId="1" fillId="0" borderId="27" xfId="0" applyNumberFormat="1" applyFont="1" applyFill="1" applyBorder="1" applyAlignment="1" applyProtection="1">
      <alignment horizontal="center" vertical="center"/>
    </xf>
    <xf numFmtId="49" fontId="7" fillId="0" borderId="27" xfId="0" applyNumberFormat="1" applyFont="1" applyFill="1" applyBorder="1" applyAlignment="1" applyProtection="1">
      <alignment horizontal="center" vertical="center"/>
    </xf>
    <xf numFmtId="49" fontId="7" fillId="0" borderId="32" xfId="0" applyNumberFormat="1" applyFont="1" applyFill="1" applyBorder="1" applyAlignment="1" applyProtection="1">
      <alignment horizontal="center" vertical="center"/>
    </xf>
    <xf numFmtId="0" fontId="1" fillId="3" borderId="33" xfId="0" applyFont="1" applyFill="1" applyBorder="1" applyAlignment="1" applyProtection="1">
      <alignment horizontal="center" vertical="center"/>
      <protection locked="0"/>
    </xf>
    <xf numFmtId="0" fontId="1" fillId="3" borderId="34" xfId="0" applyFont="1" applyFill="1" applyBorder="1" applyAlignment="1" applyProtection="1">
      <alignment horizontal="center" vertical="center"/>
      <protection locked="0"/>
    </xf>
    <xf numFmtId="0" fontId="1" fillId="3" borderId="35" xfId="0" applyFont="1" applyFill="1" applyBorder="1" applyAlignment="1" applyProtection="1">
      <alignment horizontal="center" vertical="center"/>
      <protection locked="0"/>
    </xf>
    <xf numFmtId="2" fontId="8" fillId="3" borderId="30" xfId="0" applyNumberFormat="1" applyFont="1" applyFill="1" applyBorder="1" applyAlignment="1" applyProtection="1">
      <alignment horizontal="center" vertical="center"/>
      <protection locked="0"/>
    </xf>
    <xf numFmtId="2" fontId="8" fillId="3" borderId="27" xfId="0" applyNumberFormat="1" applyFont="1" applyFill="1" applyBorder="1" applyAlignment="1" applyProtection="1">
      <alignment horizontal="center" vertical="center"/>
      <protection locked="0"/>
    </xf>
    <xf numFmtId="2" fontId="8" fillId="3" borderId="31" xfId="0" applyNumberFormat="1" applyFont="1" applyFill="1" applyBorder="1" applyAlignment="1" applyProtection="1">
      <alignment horizontal="center" vertical="center"/>
      <protection locked="0"/>
    </xf>
    <xf numFmtId="2" fontId="8" fillId="3" borderId="36" xfId="0" applyNumberFormat="1" applyFont="1" applyFill="1" applyBorder="1" applyAlignment="1" applyProtection="1">
      <alignment horizontal="center" vertical="center"/>
      <protection locked="0"/>
    </xf>
    <xf numFmtId="2" fontId="8" fillId="3" borderId="34" xfId="0" applyNumberFormat="1" applyFont="1" applyFill="1" applyBorder="1" applyAlignment="1" applyProtection="1">
      <alignment horizontal="center" vertical="center"/>
      <protection locked="0"/>
    </xf>
    <xf numFmtId="2" fontId="8" fillId="3" borderId="37" xfId="0" applyNumberFormat="1" applyFont="1" applyFill="1" applyBorder="1" applyAlignment="1" applyProtection="1">
      <alignment horizontal="center" vertical="center"/>
      <protection locked="0"/>
    </xf>
    <xf numFmtId="0" fontId="10" fillId="3" borderId="27" xfId="0" applyFont="1" applyFill="1" applyBorder="1" applyAlignment="1" applyProtection="1">
      <alignment horizontal="left" vertical="top"/>
      <protection locked="0"/>
    </xf>
    <xf numFmtId="0" fontId="7" fillId="3" borderId="27" xfId="0" applyFont="1" applyFill="1" applyBorder="1" applyAlignment="1" applyProtection="1">
      <alignment horizontal="left"/>
      <protection locked="0"/>
    </xf>
    <xf numFmtId="49" fontId="13" fillId="0" borderId="0" xfId="0" applyNumberFormat="1" applyFont="1" applyFill="1" applyBorder="1" applyAlignment="1" applyProtection="1">
      <alignment horizontal="center"/>
    </xf>
    <xf numFmtId="0" fontId="11" fillId="2" borderId="43" xfId="0" applyFont="1" applyFill="1" applyBorder="1" applyAlignment="1" applyProtection="1">
      <alignment horizontal="center" vertical="center"/>
    </xf>
    <xf numFmtId="0" fontId="11" fillId="2" borderId="44" xfId="0" applyFont="1" applyFill="1" applyBorder="1" applyAlignment="1" applyProtection="1">
      <alignment horizontal="center" vertical="center"/>
    </xf>
    <xf numFmtId="0" fontId="11" fillId="2" borderId="45" xfId="0" applyFont="1" applyFill="1" applyBorder="1" applyAlignment="1" applyProtection="1">
      <alignment horizontal="center" vertical="center"/>
    </xf>
    <xf numFmtId="49" fontId="6" fillId="0" borderId="44" xfId="0" applyNumberFormat="1" applyFont="1" applyFill="1" applyBorder="1" applyAlignment="1" applyProtection="1">
      <alignment horizontal="center"/>
    </xf>
    <xf numFmtId="49" fontId="6" fillId="0" borderId="46" xfId="0" applyNumberFormat="1" applyFont="1" applyFill="1" applyBorder="1" applyAlignment="1" applyProtection="1">
      <alignment horizontal="center"/>
    </xf>
    <xf numFmtId="0" fontId="11" fillId="2" borderId="38" xfId="0" applyFont="1" applyFill="1" applyBorder="1" applyAlignment="1" applyProtection="1">
      <alignment horizontal="center" vertical="center"/>
    </xf>
    <xf numFmtId="0" fontId="11" fillId="2" borderId="39" xfId="0" applyFont="1" applyFill="1" applyBorder="1" applyAlignment="1" applyProtection="1">
      <alignment horizontal="center" vertical="center"/>
    </xf>
    <xf numFmtId="0" fontId="11" fillId="2" borderId="40" xfId="0" applyFont="1" applyFill="1" applyBorder="1" applyAlignment="1" applyProtection="1">
      <alignment horizontal="center" vertical="center"/>
    </xf>
    <xf numFmtId="164" fontId="15" fillId="0" borderId="28" xfId="0" applyNumberFormat="1" applyFont="1" applyFill="1" applyBorder="1" applyAlignment="1" applyProtection="1">
      <alignment horizontal="center" vertical="center"/>
    </xf>
    <xf numFmtId="164" fontId="15" fillId="0" borderId="27" xfId="0" applyNumberFormat="1" applyFont="1" applyFill="1" applyBorder="1" applyAlignment="1" applyProtection="1">
      <alignment horizontal="center" vertical="center"/>
    </xf>
    <xf numFmtId="49" fontId="14" fillId="0" borderId="27" xfId="0" applyNumberFormat="1" applyFont="1" applyFill="1" applyBorder="1" applyAlignment="1" applyProtection="1">
      <alignment horizontal="center"/>
    </xf>
    <xf numFmtId="49" fontId="14" fillId="0" borderId="32" xfId="0" applyNumberFormat="1" applyFont="1" applyFill="1" applyBorder="1" applyAlignment="1" applyProtection="1">
      <alignment horizontal="center"/>
    </xf>
    <xf numFmtId="0" fontId="11" fillId="2" borderId="42" xfId="0" applyFont="1" applyFill="1" applyBorder="1" applyAlignment="1" applyProtection="1">
      <alignment horizontal="center" vertical="center"/>
    </xf>
    <xf numFmtId="0" fontId="11" fillId="2" borderId="34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/>
    </xf>
    <xf numFmtId="165" fontId="12" fillId="0" borderId="28" xfId="0" applyNumberFormat="1" applyFont="1" applyFill="1" applyBorder="1" applyAlignment="1" applyProtection="1">
      <alignment horizontal="center" vertical="center"/>
    </xf>
    <xf numFmtId="165" fontId="12" fillId="0" borderId="27" xfId="0" applyNumberFormat="1" applyFont="1" applyFill="1" applyBorder="1" applyAlignment="1" applyProtection="1">
      <alignment horizontal="center" vertical="center"/>
    </xf>
    <xf numFmtId="49" fontId="6" fillId="0" borderId="27" xfId="0" applyNumberFormat="1" applyFont="1" applyFill="1" applyBorder="1" applyAlignment="1" applyProtection="1">
      <alignment horizontal="center"/>
    </xf>
    <xf numFmtId="49" fontId="6" fillId="0" borderId="32" xfId="0" applyNumberFormat="1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0</xdr:colOff>
      <xdr:row>0</xdr:row>
      <xdr:rowOff>38100</xdr:rowOff>
    </xdr:from>
    <xdr:to>
      <xdr:col>41</xdr:col>
      <xdr:colOff>1314</xdr:colOff>
      <xdr:row>3</xdr:row>
      <xdr:rowOff>137590</xdr:rowOff>
    </xdr:to>
    <xdr:pic>
      <xdr:nvPicPr>
        <xdr:cNvPr id="2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0" y="38100"/>
          <a:ext cx="1144314" cy="57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31</xdr:col>
      <xdr:colOff>123825</xdr:colOff>
      <xdr:row>23</xdr:row>
      <xdr:rowOff>19050</xdr:rowOff>
    </xdr:from>
    <xdr:to>
      <xdr:col>31</xdr:col>
      <xdr:colOff>152400</xdr:colOff>
      <xdr:row>23</xdr:row>
      <xdr:rowOff>47625</xdr:rowOff>
    </xdr:to>
    <xdr:sp macro="" textlink="">
      <xdr:nvSpPr>
        <xdr:cNvPr id="3" name="AutoShape 26"/>
        <xdr:cNvSpPr>
          <a:spLocks noChangeArrowheads="1"/>
        </xdr:cNvSpPr>
      </xdr:nvSpPr>
      <xdr:spPr bwMode="auto">
        <a:xfrm>
          <a:off x="6315075" y="3714750"/>
          <a:ext cx="28575" cy="28575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31</xdr:col>
      <xdr:colOff>133350</xdr:colOff>
      <xdr:row>23</xdr:row>
      <xdr:rowOff>19050</xdr:rowOff>
    </xdr:from>
    <xdr:to>
      <xdr:col>31</xdr:col>
      <xdr:colOff>161925</xdr:colOff>
      <xdr:row>23</xdr:row>
      <xdr:rowOff>47625</xdr:rowOff>
    </xdr:to>
    <xdr:sp macro="" textlink="">
      <xdr:nvSpPr>
        <xdr:cNvPr id="5" name="AutoShape 28"/>
        <xdr:cNvSpPr>
          <a:spLocks noChangeArrowheads="1"/>
        </xdr:cNvSpPr>
      </xdr:nvSpPr>
      <xdr:spPr bwMode="auto">
        <a:xfrm>
          <a:off x="6324600" y="3714750"/>
          <a:ext cx="28575" cy="28575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"/>
  <sheetViews>
    <sheetView showGridLines="0" tabSelected="1" view="pageBreakPreview" zoomScale="150" zoomScaleNormal="100" zoomScaleSheetLayoutView="150" workbookViewId="0">
      <selection activeCell="P12" sqref="P12:R12"/>
    </sheetView>
  </sheetViews>
  <sheetFormatPr baseColWidth="10" defaultColWidth="11.42578125" defaultRowHeight="12.75" x14ac:dyDescent="0.2"/>
  <cols>
    <col min="1" max="1" width="7.42578125" style="1" customWidth="1"/>
    <col min="2" max="2" width="2.7109375" style="2" customWidth="1"/>
    <col min="3" max="9" width="2.85546875" style="2" customWidth="1"/>
    <col min="10" max="10" width="3.140625" style="2" customWidth="1"/>
    <col min="11" max="15" width="2.85546875" style="2" customWidth="1"/>
    <col min="16" max="18" width="2.7109375" style="2" customWidth="1"/>
    <col min="19" max="38" width="2.85546875" style="2" customWidth="1"/>
    <col min="39" max="39" width="2.85546875" style="3" customWidth="1"/>
    <col min="40" max="41" width="2.85546875" style="1" customWidth="1"/>
    <col min="42" max="43" width="3.85546875" style="1" customWidth="1"/>
    <col min="44" max="16384" width="11.42578125" style="1"/>
  </cols>
  <sheetData>
    <row r="1" spans="1:42" ht="12.4" customHeight="1" x14ac:dyDescent="0.2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0"/>
      <c r="AJ1" s="40"/>
      <c r="AK1" s="40"/>
    </row>
    <row r="2" spans="1:42" ht="13.15" customHeight="1" x14ac:dyDescent="0.2">
      <c r="A2" s="4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0"/>
      <c r="AJ2" s="40"/>
      <c r="AK2" s="40"/>
    </row>
    <row r="3" spans="1:42" ht="13.15" customHeight="1" x14ac:dyDescent="0.2">
      <c r="A3" s="4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0"/>
      <c r="AJ3" s="40"/>
      <c r="AK3" s="40"/>
    </row>
    <row r="4" spans="1:42" ht="13.15" customHeight="1" x14ac:dyDescent="0.2">
      <c r="A4" s="4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5"/>
      <c r="AJ4" s="5"/>
      <c r="AK4" s="5"/>
    </row>
    <row r="5" spans="1:42" s="3" customFormat="1" ht="12.75" customHeight="1" thickBot="1" x14ac:dyDescent="0.2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6"/>
      <c r="U5" s="6"/>
      <c r="V5" s="6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7"/>
    </row>
    <row r="6" spans="1:42" s="3" customFormat="1" ht="4.7" customHeight="1" thickTop="1" x14ac:dyDescent="0.2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9"/>
      <c r="Q6" s="10"/>
      <c r="R6" s="10"/>
      <c r="S6" s="10"/>
      <c r="T6" s="11"/>
      <c r="U6" s="11"/>
      <c r="V6" s="11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2"/>
    </row>
    <row r="7" spans="1:42" s="3" customFormat="1" ht="15" customHeight="1" x14ac:dyDescent="0.25">
      <c r="A7" s="8"/>
      <c r="B7" s="13"/>
      <c r="C7" s="14" t="s">
        <v>1</v>
      </c>
      <c r="O7" s="15"/>
      <c r="P7" s="54" t="s">
        <v>2</v>
      </c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6"/>
    </row>
    <row r="8" spans="1:42" s="3" customFormat="1" ht="3.4" customHeight="1" x14ac:dyDescent="0.25">
      <c r="A8" s="8"/>
      <c r="B8" s="13"/>
      <c r="C8" s="14"/>
      <c r="O8" s="15"/>
      <c r="P8" s="16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8"/>
    </row>
    <row r="9" spans="1:42" s="3" customFormat="1" ht="12.75" customHeight="1" x14ac:dyDescent="0.25">
      <c r="A9" s="8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9"/>
      <c r="P9" s="54" t="s">
        <v>4</v>
      </c>
      <c r="Q9" s="55"/>
      <c r="R9" s="55"/>
      <c r="S9" s="55"/>
      <c r="T9" s="55"/>
      <c r="U9" s="63"/>
      <c r="V9" s="64" t="s">
        <v>5</v>
      </c>
      <c r="W9" s="55"/>
      <c r="X9" s="55"/>
      <c r="Y9" s="55"/>
      <c r="Z9" s="55"/>
      <c r="AA9" s="55"/>
      <c r="AB9" s="65" t="s">
        <v>6</v>
      </c>
      <c r="AC9" s="66"/>
      <c r="AD9" s="66"/>
      <c r="AE9" s="66"/>
      <c r="AF9" s="66"/>
      <c r="AG9" s="67"/>
      <c r="AH9" s="65" t="s">
        <v>7</v>
      </c>
      <c r="AI9" s="66"/>
      <c r="AJ9" s="66"/>
      <c r="AK9" s="66"/>
      <c r="AL9" s="66"/>
      <c r="AM9" s="66"/>
      <c r="AN9" s="66"/>
      <c r="AO9" s="68"/>
    </row>
    <row r="10" spans="1:42" s="3" customFormat="1" ht="3.95" customHeight="1" x14ac:dyDescent="0.25">
      <c r="A10" s="8"/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9"/>
      <c r="P10" s="16"/>
      <c r="Q10" s="17"/>
      <c r="R10" s="17"/>
      <c r="S10" s="17"/>
      <c r="T10" s="17"/>
      <c r="U10" s="19"/>
      <c r="V10" s="17"/>
      <c r="W10" s="17"/>
      <c r="X10" s="17"/>
      <c r="Y10" s="17"/>
      <c r="Z10" s="17"/>
      <c r="AA10" s="17"/>
      <c r="AB10" s="20"/>
      <c r="AC10" s="21"/>
      <c r="AD10" s="21"/>
      <c r="AE10" s="21"/>
      <c r="AF10" s="21"/>
      <c r="AG10" s="22"/>
      <c r="AH10" s="20"/>
      <c r="AI10" s="21"/>
      <c r="AJ10" s="21"/>
      <c r="AK10" s="21"/>
      <c r="AL10" s="21"/>
      <c r="AM10" s="21"/>
      <c r="AN10" s="21"/>
      <c r="AO10" s="23"/>
    </row>
    <row r="11" spans="1:42" s="3" customFormat="1" ht="15.75" thickBot="1" x14ac:dyDescent="0.3">
      <c r="A11" s="8"/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69" t="s">
        <v>8</v>
      </c>
      <c r="Q11" s="70"/>
      <c r="R11" s="71"/>
      <c r="S11" s="72" t="s">
        <v>9</v>
      </c>
      <c r="T11" s="70"/>
      <c r="U11" s="71"/>
      <c r="V11" s="70" t="s">
        <v>8</v>
      </c>
      <c r="W11" s="70"/>
      <c r="X11" s="71"/>
      <c r="Y11" s="73" t="s">
        <v>9</v>
      </c>
      <c r="Z11" s="74"/>
      <c r="AA11" s="74"/>
      <c r="AB11" s="72" t="s">
        <v>8</v>
      </c>
      <c r="AC11" s="70"/>
      <c r="AD11" s="71"/>
      <c r="AE11" s="73" t="s">
        <v>9</v>
      </c>
      <c r="AF11" s="74"/>
      <c r="AG11" s="75"/>
      <c r="AH11" s="73" t="s">
        <v>9</v>
      </c>
      <c r="AI11" s="74"/>
      <c r="AJ11" s="74"/>
      <c r="AK11" s="74"/>
      <c r="AL11" s="74"/>
      <c r="AM11" s="74"/>
      <c r="AN11" s="74"/>
      <c r="AO11" s="76"/>
    </row>
    <row r="12" spans="1:42" s="3" customFormat="1" ht="14.45" customHeight="1" thickTop="1" x14ac:dyDescent="0.2">
      <c r="A12" s="8"/>
      <c r="B12" s="24"/>
      <c r="C12" s="42" t="s">
        <v>10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3"/>
      <c r="Q12" s="44"/>
      <c r="R12" s="45"/>
      <c r="S12" s="46" t="s">
        <v>11</v>
      </c>
      <c r="T12" s="47"/>
      <c r="U12" s="48"/>
      <c r="V12" s="43"/>
      <c r="W12" s="44"/>
      <c r="X12" s="45"/>
      <c r="Y12" s="49" t="s">
        <v>11</v>
      </c>
      <c r="Z12" s="50"/>
      <c r="AA12" s="51"/>
      <c r="AB12" s="43"/>
      <c r="AC12" s="44"/>
      <c r="AD12" s="45"/>
      <c r="AE12" s="49" t="s">
        <v>11</v>
      </c>
      <c r="AF12" s="50"/>
      <c r="AG12" s="51"/>
      <c r="AH12" s="52">
        <f>(P12*0.14)+(V12*0.14)-(AB12*0.14)</f>
        <v>0</v>
      </c>
      <c r="AI12" s="53"/>
      <c r="AJ12" s="53"/>
      <c r="AK12" s="53"/>
      <c r="AL12" s="53"/>
      <c r="AM12" s="53"/>
      <c r="AN12" s="77"/>
      <c r="AO12" s="78"/>
      <c r="AP12" s="25"/>
    </row>
    <row r="13" spans="1:42" s="3" customFormat="1" ht="14.25" x14ac:dyDescent="0.2">
      <c r="A13" s="8"/>
      <c r="B13" s="26"/>
      <c r="C13" s="79" t="s">
        <v>12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80"/>
      <c r="Q13" s="81"/>
      <c r="R13" s="82"/>
      <c r="S13" s="83">
        <v>0.13</v>
      </c>
      <c r="T13" s="84"/>
      <c r="U13" s="85"/>
      <c r="V13" s="80"/>
      <c r="W13" s="81"/>
      <c r="X13" s="82"/>
      <c r="Y13" s="83">
        <v>0.13</v>
      </c>
      <c r="Z13" s="84"/>
      <c r="AA13" s="85"/>
      <c r="AB13" s="80"/>
      <c r="AC13" s="81"/>
      <c r="AD13" s="82"/>
      <c r="AE13" s="83">
        <v>0.13</v>
      </c>
      <c r="AF13" s="84"/>
      <c r="AG13" s="85"/>
      <c r="AH13" s="86">
        <f>(P13*S13)+(V13*Y13)-(AB13*AE13)</f>
        <v>0</v>
      </c>
      <c r="AI13" s="87"/>
      <c r="AJ13" s="87"/>
      <c r="AK13" s="87"/>
      <c r="AL13" s="87"/>
      <c r="AM13" s="87"/>
      <c r="AN13" s="88"/>
      <c r="AO13" s="89"/>
      <c r="AP13" s="25"/>
    </row>
    <row r="14" spans="1:42" s="3" customFormat="1" ht="14.25" x14ac:dyDescent="0.2">
      <c r="A14" s="8"/>
      <c r="B14" s="26"/>
      <c r="C14" s="79" t="s">
        <v>13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80"/>
      <c r="Q14" s="81"/>
      <c r="R14" s="82"/>
      <c r="S14" s="83" t="s">
        <v>14</v>
      </c>
      <c r="T14" s="84"/>
      <c r="U14" s="85"/>
      <c r="V14" s="80"/>
      <c r="W14" s="81"/>
      <c r="X14" s="82"/>
      <c r="Y14" s="83" t="s">
        <v>14</v>
      </c>
      <c r="Z14" s="84"/>
      <c r="AA14" s="85"/>
      <c r="AB14" s="80"/>
      <c r="AC14" s="81"/>
      <c r="AD14" s="82"/>
      <c r="AE14" s="83" t="s">
        <v>14</v>
      </c>
      <c r="AF14" s="84"/>
      <c r="AG14" s="85"/>
      <c r="AH14" s="86">
        <f>(P14*0.3)+(V14*0.3)-(AB14*0.3)</f>
        <v>0</v>
      </c>
      <c r="AI14" s="87"/>
      <c r="AJ14" s="87"/>
      <c r="AK14" s="87"/>
      <c r="AL14" s="87"/>
      <c r="AM14" s="87"/>
      <c r="AN14" s="88"/>
      <c r="AO14" s="89"/>
      <c r="AP14" s="25"/>
    </row>
    <row r="15" spans="1:42" s="3" customFormat="1" ht="14.25" x14ac:dyDescent="0.2">
      <c r="A15" s="8"/>
      <c r="B15" s="26"/>
      <c r="C15" s="79" t="s">
        <v>15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0"/>
      <c r="Q15" s="81"/>
      <c r="R15" s="82"/>
      <c r="S15" s="83" t="s">
        <v>11</v>
      </c>
      <c r="T15" s="84"/>
      <c r="U15" s="85"/>
      <c r="V15" s="80"/>
      <c r="W15" s="81"/>
      <c r="X15" s="82"/>
      <c r="Y15" s="83" t="s">
        <v>11</v>
      </c>
      <c r="Z15" s="84"/>
      <c r="AA15" s="85"/>
      <c r="AB15" s="80"/>
      <c r="AC15" s="81"/>
      <c r="AD15" s="82"/>
      <c r="AE15" s="83" t="s">
        <v>11</v>
      </c>
      <c r="AF15" s="84"/>
      <c r="AG15" s="85"/>
      <c r="AH15" s="86">
        <f>(P15*0.14)+(V15*0.14)-(AB15*0.14)</f>
        <v>0</v>
      </c>
      <c r="AI15" s="87"/>
      <c r="AJ15" s="87"/>
      <c r="AK15" s="87"/>
      <c r="AL15" s="87"/>
      <c r="AM15" s="87"/>
      <c r="AN15" s="88"/>
      <c r="AO15" s="89"/>
      <c r="AP15" s="25"/>
    </row>
    <row r="16" spans="1:42" s="3" customFormat="1" ht="14.45" customHeight="1" x14ac:dyDescent="0.2">
      <c r="A16" s="8"/>
      <c r="B16" s="26"/>
      <c r="C16" s="79" t="s">
        <v>16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80"/>
      <c r="Q16" s="81"/>
      <c r="R16" s="82"/>
      <c r="S16" s="83">
        <v>0.15</v>
      </c>
      <c r="T16" s="84"/>
      <c r="U16" s="85"/>
      <c r="V16" s="80"/>
      <c r="W16" s="81"/>
      <c r="X16" s="82"/>
      <c r="Y16" s="83">
        <v>0.15</v>
      </c>
      <c r="Z16" s="84"/>
      <c r="AA16" s="85"/>
      <c r="AB16" s="80"/>
      <c r="AC16" s="81"/>
      <c r="AD16" s="82"/>
      <c r="AE16" s="83">
        <v>0.15</v>
      </c>
      <c r="AF16" s="84"/>
      <c r="AG16" s="85"/>
      <c r="AH16" s="86">
        <f>(P16*S16)+(V16*Y16)-(AB16*AE16)</f>
        <v>0</v>
      </c>
      <c r="AI16" s="87"/>
      <c r="AJ16" s="87"/>
      <c r="AK16" s="87"/>
      <c r="AL16" s="87"/>
      <c r="AM16" s="87"/>
      <c r="AN16" s="88"/>
      <c r="AO16" s="89"/>
      <c r="AP16" s="25"/>
    </row>
    <row r="17" spans="1:42" s="3" customFormat="1" ht="14.25" x14ac:dyDescent="0.2">
      <c r="A17" s="8"/>
      <c r="B17" s="26"/>
      <c r="C17" s="79" t="s">
        <v>17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80"/>
      <c r="Q17" s="81"/>
      <c r="R17" s="82"/>
      <c r="S17" s="83">
        <v>0.25</v>
      </c>
      <c r="T17" s="84"/>
      <c r="U17" s="85"/>
      <c r="V17" s="80"/>
      <c r="W17" s="81"/>
      <c r="X17" s="82"/>
      <c r="Y17" s="83">
        <v>0.25</v>
      </c>
      <c r="Z17" s="84"/>
      <c r="AA17" s="85"/>
      <c r="AB17" s="80"/>
      <c r="AC17" s="81"/>
      <c r="AD17" s="82"/>
      <c r="AE17" s="83">
        <v>0.25</v>
      </c>
      <c r="AF17" s="84"/>
      <c r="AG17" s="85"/>
      <c r="AH17" s="86">
        <f t="shared" ref="AH17:AH22" si="0">(P17*S17)+(V17*Y17)-(AB17*AE17)</f>
        <v>0</v>
      </c>
      <c r="AI17" s="87"/>
      <c r="AJ17" s="87"/>
      <c r="AK17" s="87"/>
      <c r="AL17" s="87"/>
      <c r="AM17" s="87"/>
      <c r="AN17" s="88"/>
      <c r="AO17" s="89"/>
      <c r="AP17" s="25"/>
    </row>
    <row r="18" spans="1:42" s="3" customFormat="1" ht="14.25" x14ac:dyDescent="0.2">
      <c r="A18" s="8"/>
      <c r="B18" s="26"/>
      <c r="C18" s="79" t="s">
        <v>18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80"/>
      <c r="Q18" s="81"/>
      <c r="R18" s="82"/>
      <c r="S18" s="83">
        <v>0.3</v>
      </c>
      <c r="T18" s="84"/>
      <c r="U18" s="85"/>
      <c r="V18" s="80"/>
      <c r="W18" s="81"/>
      <c r="X18" s="82"/>
      <c r="Y18" s="83">
        <v>0.3</v>
      </c>
      <c r="Z18" s="84"/>
      <c r="AA18" s="85"/>
      <c r="AB18" s="80"/>
      <c r="AC18" s="81"/>
      <c r="AD18" s="82"/>
      <c r="AE18" s="83">
        <v>0.3</v>
      </c>
      <c r="AF18" s="84"/>
      <c r="AG18" s="85"/>
      <c r="AH18" s="86">
        <f t="shared" si="0"/>
        <v>0</v>
      </c>
      <c r="AI18" s="87"/>
      <c r="AJ18" s="87"/>
      <c r="AK18" s="87"/>
      <c r="AL18" s="87"/>
      <c r="AM18" s="87"/>
      <c r="AN18" s="88"/>
      <c r="AO18" s="89"/>
      <c r="AP18" s="25"/>
    </row>
    <row r="19" spans="1:42" s="3" customFormat="1" ht="14.25" x14ac:dyDescent="0.2">
      <c r="A19" s="8"/>
      <c r="B19" s="26"/>
      <c r="C19" s="79" t="s">
        <v>19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0"/>
      <c r="Q19" s="81"/>
      <c r="R19" s="82"/>
      <c r="S19" s="83">
        <v>1</v>
      </c>
      <c r="T19" s="84"/>
      <c r="U19" s="85"/>
      <c r="V19" s="80"/>
      <c r="W19" s="81"/>
      <c r="X19" s="82"/>
      <c r="Y19" s="83">
        <v>1</v>
      </c>
      <c r="Z19" s="84"/>
      <c r="AA19" s="85"/>
      <c r="AB19" s="80"/>
      <c r="AC19" s="81"/>
      <c r="AD19" s="82"/>
      <c r="AE19" s="83">
        <v>1</v>
      </c>
      <c r="AF19" s="84"/>
      <c r="AG19" s="85"/>
      <c r="AH19" s="86">
        <f t="shared" si="0"/>
        <v>0</v>
      </c>
      <c r="AI19" s="87"/>
      <c r="AJ19" s="87"/>
      <c r="AK19" s="87"/>
      <c r="AL19" s="87"/>
      <c r="AM19" s="87"/>
      <c r="AN19" s="88"/>
      <c r="AO19" s="89"/>
      <c r="AP19" s="25"/>
    </row>
    <row r="20" spans="1:42" s="3" customFormat="1" ht="14.25" x14ac:dyDescent="0.2">
      <c r="A20" s="8"/>
      <c r="B20" s="26"/>
      <c r="C20" s="79" t="s">
        <v>20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90"/>
      <c r="Q20" s="91"/>
      <c r="R20" s="92"/>
      <c r="S20" s="93"/>
      <c r="T20" s="94"/>
      <c r="U20" s="95"/>
      <c r="V20" s="90"/>
      <c r="W20" s="91"/>
      <c r="X20" s="92"/>
      <c r="Y20" s="96"/>
      <c r="Z20" s="97"/>
      <c r="AA20" s="98"/>
      <c r="AB20" s="90"/>
      <c r="AC20" s="91"/>
      <c r="AD20" s="92"/>
      <c r="AE20" s="96"/>
      <c r="AF20" s="97"/>
      <c r="AG20" s="98"/>
      <c r="AH20" s="86">
        <f t="shared" si="0"/>
        <v>0</v>
      </c>
      <c r="AI20" s="87"/>
      <c r="AJ20" s="87"/>
      <c r="AK20" s="87"/>
      <c r="AL20" s="87"/>
      <c r="AM20" s="87"/>
      <c r="AN20" s="88"/>
      <c r="AO20" s="89"/>
      <c r="AP20" s="25"/>
    </row>
    <row r="21" spans="1:42" s="3" customFormat="1" ht="14.25" x14ac:dyDescent="0.2">
      <c r="A21" s="8"/>
      <c r="B21" s="27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90"/>
      <c r="Q21" s="91"/>
      <c r="R21" s="92"/>
      <c r="S21" s="93"/>
      <c r="T21" s="94"/>
      <c r="U21" s="95"/>
      <c r="V21" s="90"/>
      <c r="W21" s="91"/>
      <c r="X21" s="92"/>
      <c r="Y21" s="96"/>
      <c r="Z21" s="97"/>
      <c r="AA21" s="98"/>
      <c r="AB21" s="90"/>
      <c r="AC21" s="91"/>
      <c r="AD21" s="92"/>
      <c r="AE21" s="96"/>
      <c r="AF21" s="97"/>
      <c r="AG21" s="98"/>
      <c r="AH21" s="28"/>
      <c r="AI21" s="29"/>
      <c r="AJ21" s="29"/>
      <c r="AK21" s="29"/>
      <c r="AL21" s="29"/>
      <c r="AM21" s="29"/>
      <c r="AN21" s="30"/>
      <c r="AO21" s="31"/>
      <c r="AP21" s="25"/>
    </row>
    <row r="22" spans="1:42" s="3" customFormat="1" ht="14.45" customHeight="1" x14ac:dyDescent="0.2">
      <c r="A22" s="8"/>
      <c r="B22" s="27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0"/>
      <c r="Q22" s="91"/>
      <c r="R22" s="92"/>
      <c r="S22" s="93"/>
      <c r="T22" s="94"/>
      <c r="U22" s="95"/>
      <c r="V22" s="90"/>
      <c r="W22" s="91"/>
      <c r="X22" s="92"/>
      <c r="Y22" s="96"/>
      <c r="Z22" s="97"/>
      <c r="AA22" s="98"/>
      <c r="AB22" s="90"/>
      <c r="AC22" s="91"/>
      <c r="AD22" s="92"/>
      <c r="AE22" s="96"/>
      <c r="AF22" s="97"/>
      <c r="AG22" s="98"/>
      <c r="AH22" s="86">
        <f t="shared" si="0"/>
        <v>0</v>
      </c>
      <c r="AI22" s="87"/>
      <c r="AJ22" s="87"/>
      <c r="AK22" s="87"/>
      <c r="AL22" s="87"/>
      <c r="AM22" s="87"/>
      <c r="AN22" s="30"/>
      <c r="AO22" s="31"/>
      <c r="AP22" s="25"/>
    </row>
    <row r="23" spans="1:42" s="3" customFormat="1" ht="17.25" customHeight="1" x14ac:dyDescent="0.25">
      <c r="A23" s="8"/>
      <c r="B23" s="107" t="s">
        <v>21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9"/>
      <c r="S23" s="32"/>
      <c r="T23" s="32"/>
      <c r="U23" s="32"/>
      <c r="V23" s="32"/>
      <c r="W23" s="32"/>
      <c r="X23" s="32"/>
      <c r="Y23" s="38"/>
      <c r="Z23" s="38"/>
      <c r="AA23" s="38"/>
      <c r="AB23" s="38"/>
      <c r="AC23" s="38"/>
      <c r="AD23" s="38"/>
      <c r="AE23" s="38"/>
      <c r="AF23" s="38"/>
      <c r="AG23" s="39" t="s">
        <v>22</v>
      </c>
      <c r="AH23" s="110">
        <f>SUM(AH12:AM22)</f>
        <v>0</v>
      </c>
      <c r="AI23" s="111"/>
      <c r="AJ23" s="111"/>
      <c r="AK23" s="111"/>
      <c r="AL23" s="111"/>
      <c r="AM23" s="111"/>
      <c r="AN23" s="112" t="s">
        <v>23</v>
      </c>
      <c r="AO23" s="113"/>
      <c r="AP23" s="25"/>
    </row>
    <row r="24" spans="1:42" s="3" customFormat="1" ht="17.25" customHeight="1" x14ac:dyDescent="0.25">
      <c r="A24" s="8"/>
      <c r="B24" s="114" t="s">
        <v>24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 t="s">
        <v>25</v>
      </c>
      <c r="AH24" s="117">
        <f>IF(AH23&gt;0,(0.682*(AH23)^0.45-0.14),0)</f>
        <v>0</v>
      </c>
      <c r="AI24" s="118"/>
      <c r="AJ24" s="118"/>
      <c r="AK24" s="118"/>
      <c r="AL24" s="118"/>
      <c r="AM24" s="118"/>
      <c r="AN24" s="119" t="s">
        <v>23</v>
      </c>
      <c r="AO24" s="120"/>
      <c r="AP24" s="25"/>
    </row>
    <row r="25" spans="1:42" s="3" customFormat="1" ht="16.350000000000001" customHeight="1" thickBot="1" x14ac:dyDescent="0.3">
      <c r="A25" s="8"/>
      <c r="B25" s="102" t="s">
        <v>26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6"/>
      <c r="AI25" s="36"/>
      <c r="AJ25" s="36"/>
      <c r="AK25" s="36"/>
      <c r="AL25" s="36"/>
      <c r="AM25" s="36"/>
      <c r="AN25" s="105"/>
      <c r="AO25" s="106"/>
      <c r="AP25" s="25"/>
    </row>
    <row r="26" spans="1:42" ht="4.7" customHeight="1" thickTop="1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42" ht="9.9499999999999993" customHeight="1" x14ac:dyDescent="0.2">
      <c r="B27" s="101" t="s">
        <v>27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37"/>
    </row>
    <row r="28" spans="1:42" ht="4.7" customHeight="1" x14ac:dyDescent="0.2"/>
  </sheetData>
  <sheetProtection algorithmName="SHA-512" hashValue="FYarsGDqGab0IMzrlWK9/ffnrHpQu5JPVPiLNW/j6mVkHojx3Poryzijr7UFv+ku1GkyxSP8m+tEfU7qtjgc0Q==" saltValue="JQjsfa5eWbNHHSqSatJm6Q==" spinCount="100000" sheet="1" selectLockedCells="1"/>
  <protectedRanges>
    <protectedRange algorithmName="SHA-512" hashValue="9cyrIXTEYcb2F4DdB20eZHQeuaKgS0GCwhCUos3o9AeoUeXMWHsC5UWsmV/K/qinTkE9Kks8iluEgynFQrDyvA==" saltValue="PdOJJQ5dQ+ke3DGAY4z8IA==" spinCount="100000" sqref="A1:AQ11 A12:O22 A23:AQ28 AH12:AQ22 P21:AG22 AE12:AG19 Y12:AA19 S12:U19" name="Bereich1"/>
  </protectedRanges>
  <mergeCells count="119">
    <mergeCell ref="B27:AO27"/>
    <mergeCell ref="B25:R25"/>
    <mergeCell ref="AN25:AO25"/>
    <mergeCell ref="AH22:AM22"/>
    <mergeCell ref="B23:R23"/>
    <mergeCell ref="AH23:AM23"/>
    <mergeCell ref="AN23:AO23"/>
    <mergeCell ref="B24:R24"/>
    <mergeCell ref="AH24:AM24"/>
    <mergeCell ref="AN24:AO24"/>
    <mergeCell ref="AE21:AG21"/>
    <mergeCell ref="C22:O22"/>
    <mergeCell ref="P22:R22"/>
    <mergeCell ref="S22:U22"/>
    <mergeCell ref="V22:X22"/>
    <mergeCell ref="Y22:AA22"/>
    <mergeCell ref="AB22:AD22"/>
    <mergeCell ref="AE22:AG22"/>
    <mergeCell ref="C21:O21"/>
    <mergeCell ref="P21:R21"/>
    <mergeCell ref="S21:U21"/>
    <mergeCell ref="V21:X21"/>
    <mergeCell ref="Y21:AA21"/>
    <mergeCell ref="AB21:AD21"/>
    <mergeCell ref="C20:O20"/>
    <mergeCell ref="P20:R20"/>
    <mergeCell ref="S20:U20"/>
    <mergeCell ref="V20:X20"/>
    <mergeCell ref="Y20:AA20"/>
    <mergeCell ref="AB20:AD20"/>
    <mergeCell ref="AE20:AG20"/>
    <mergeCell ref="AH20:AM20"/>
    <mergeCell ref="AN20:AO20"/>
    <mergeCell ref="C19:O19"/>
    <mergeCell ref="P19:R19"/>
    <mergeCell ref="S19:U19"/>
    <mergeCell ref="V19:X19"/>
    <mergeCell ref="Y19:AA19"/>
    <mergeCell ref="AB19:AD19"/>
    <mergeCell ref="AE19:AG19"/>
    <mergeCell ref="AH19:AM19"/>
    <mergeCell ref="AN19:AO19"/>
    <mergeCell ref="AE17:AG17"/>
    <mergeCell ref="AH17:AM17"/>
    <mergeCell ref="AN17:AO17"/>
    <mergeCell ref="C18:O18"/>
    <mergeCell ref="P18:R18"/>
    <mergeCell ref="S18:U18"/>
    <mergeCell ref="V18:X18"/>
    <mergeCell ref="Y18:AA18"/>
    <mergeCell ref="AB18:AD18"/>
    <mergeCell ref="AE18:AG18"/>
    <mergeCell ref="C17:O17"/>
    <mergeCell ref="P17:R17"/>
    <mergeCell ref="S17:U17"/>
    <mergeCell ref="V17:X17"/>
    <mergeCell ref="Y17:AA17"/>
    <mergeCell ref="AB17:AD17"/>
    <mergeCell ref="AH18:AM18"/>
    <mergeCell ref="AN18:AO18"/>
    <mergeCell ref="C16:O16"/>
    <mergeCell ref="P16:R16"/>
    <mergeCell ref="S16:U16"/>
    <mergeCell ref="V16:X16"/>
    <mergeCell ref="Y16:AA16"/>
    <mergeCell ref="AB16:AD16"/>
    <mergeCell ref="AE16:AG16"/>
    <mergeCell ref="AH16:AM16"/>
    <mergeCell ref="AN16:AO16"/>
    <mergeCell ref="C15:O15"/>
    <mergeCell ref="P15:R15"/>
    <mergeCell ref="S15:U15"/>
    <mergeCell ref="V15:X15"/>
    <mergeCell ref="Y15:AA15"/>
    <mergeCell ref="AB15:AD15"/>
    <mergeCell ref="AE15:AG15"/>
    <mergeCell ref="AH15:AM15"/>
    <mergeCell ref="AN15:AO15"/>
    <mergeCell ref="C14:O14"/>
    <mergeCell ref="P14:R14"/>
    <mergeCell ref="S14:U14"/>
    <mergeCell ref="V14:X14"/>
    <mergeCell ref="Y14:AA14"/>
    <mergeCell ref="AB14:AD14"/>
    <mergeCell ref="AE14:AG14"/>
    <mergeCell ref="AH14:AM14"/>
    <mergeCell ref="AN14:AO14"/>
    <mergeCell ref="C13:O13"/>
    <mergeCell ref="P13:R13"/>
    <mergeCell ref="S13:U13"/>
    <mergeCell ref="V13:X13"/>
    <mergeCell ref="Y13:AA13"/>
    <mergeCell ref="AB13:AD13"/>
    <mergeCell ref="AE13:AG13"/>
    <mergeCell ref="AH13:AM13"/>
    <mergeCell ref="AN13:AO13"/>
    <mergeCell ref="B1:AH4"/>
    <mergeCell ref="C12:O12"/>
    <mergeCell ref="P12:R12"/>
    <mergeCell ref="S12:U12"/>
    <mergeCell ref="V12:X12"/>
    <mergeCell ref="Y12:AA12"/>
    <mergeCell ref="AB12:AD12"/>
    <mergeCell ref="AE12:AG12"/>
    <mergeCell ref="AH12:AM12"/>
    <mergeCell ref="P7:AO7"/>
    <mergeCell ref="B9:O11"/>
    <mergeCell ref="P9:U9"/>
    <mergeCell ref="V9:AA9"/>
    <mergeCell ref="AB9:AG9"/>
    <mergeCell ref="AH9:AO9"/>
    <mergeCell ref="P11:R11"/>
    <mergeCell ref="S11:U11"/>
    <mergeCell ref="V11:X11"/>
    <mergeCell ref="Y11:AA11"/>
    <mergeCell ref="AB11:AD11"/>
    <mergeCell ref="AE11:AG11"/>
    <mergeCell ref="AH11:AO11"/>
    <mergeCell ref="AN12:AO12"/>
  </mergeCells>
  <pageMargins left="0.23622047244094491" right="0.23622047244094491" top="0.23622047244094491" bottom="0.15748031496062992" header="0.19685039370078741" footer="7.874015748031496E-2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Berechnung des Durchflusses</vt:lpstr>
      <vt:lpstr>'Berechnung des Durchflusses'!Druckbereich</vt:lpstr>
      <vt:lpstr>'Berechnung des Durchflusses'!Print_Area</vt:lpstr>
    </vt:vector>
  </TitlesOfParts>
  <Company>Stadtwerke Service Meerbusch Willich GmbH &amp; Co.KG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Wolter, Daniel</dc:creator>
  <cp:lastModifiedBy>Germes, Klaus</cp:lastModifiedBy>
  <cp:lastPrinted>2022-12-30T11:47:45Z</cp:lastPrinted>
  <dcterms:created xsi:type="dcterms:W3CDTF">2020-06-18T14:28:56Z</dcterms:created>
  <dcterms:modified xsi:type="dcterms:W3CDTF">2023-01-09T10:29:48Z</dcterms:modified>
</cp:coreProperties>
</file>